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INSTITUCIONAL'!$A$1:$F$22</definedName>
    <definedName name="Cedula_presupuestaria">'PRESUPUESTO INSTITUCIONAL'!$F$5</definedName>
    <definedName name="Cédula_Presupuestaria_Mensual_a_Nivel_de_Tipo_de_Gasto">'PRESUPUESTO INSTITUCIONAL'!$F$5</definedName>
    <definedName name="Link_para_descargar_la_cédula_presupuestaria_mensual_a_nivel_de_tipo_de_gasto___mayo.pdf" comment="C?dula Presupuestaria Mensual a Nivel de Tipo de Gasto">'PRESUPUESTO INSTITUCIONAL'!$F$5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<sst xmlns="http://schemas.openxmlformats.org/spreadsheetml/2006/main" count="42" uniqueCount="32">
  <si>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</si>
  <si>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</si>
  <si>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</si>
  <si>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</si>
  <si>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</si>
  <si>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</si>
  <si>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</si>
  <si>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</si>
  <si>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</si>
  <si>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</si>
  <si>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</si>
  <si>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</si>
  <si>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</si>
  <si>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</si>
  <si>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</si>
  <si>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</si>
  <si>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</si>
  <si>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</si>
  <si>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</si>
  <si>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</si>
  <si>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</si>
  <si>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</si>
  <si>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</si>
  <si>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Interno</t>
  </si>
  <si>
    <t>Link para descargar el listado de destinatarios de recursos públicos</t>
  </si>
  <si>
    <t>DIRECCIÓN FINANCIERA</t>
  </si>
  <si>
    <t>02- 3934300  EXTENSIÓN 2152</t>
  </si>
  <si>
    <t xml:space="preserve">  Cédula Presupuestaria Mensual a Nivel de Gasto</t>
  </si>
  <si>
    <t>Link para descargar el presupuesto anual liquidado 2021</t>
  </si>
  <si>
    <t>Ing. Mónica Quintana</t>
  </si>
  <si>
    <t>Link destinatarios de Recursos Públicos</t>
  </si>
  <si>
    <t>mquintana@senescyt.gob.ec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</si>
</sst>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  <numFmt numFmtId="182" formatCode="0.00000"/>
    <numFmt numFmtId="183" formatCode="0.0000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0" fontId="43" fillId="33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10" fontId="21" fillId="0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46" applyFont="1" applyFill="1" applyBorder="1" applyAlignment="1" applyProtection="1">
      <alignment vertical="center" wrapText="1"/>
      <protection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0" borderId="0" xfId="49" applyFont="1" applyAlignment="1">
      <alignment/>
    </xf>
    <xf numFmtId="179" fontId="0" fillId="0" borderId="0" xfId="0" applyNumberFormat="1" applyAlignment="1">
      <alignment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51" fillId="35" borderId="11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0" borderId="11" xfId="0" applyNumberFormat="1" applyFont="1" applyFill="1" applyBorder="1" applyAlignment="1">
      <alignment horizontal="center" vertical="center" wrapText="1"/>
    </xf>
    <xf numFmtId="10" fontId="22" fillId="0" borderId="12" xfId="0" applyNumberFormat="1" applyFont="1" applyFill="1" applyBorder="1" applyAlignment="1">
      <alignment horizontal="center" vertical="center" wrapText="1"/>
    </xf>
    <xf numFmtId="0" fontId="50" fillId="0" borderId="12" xfId="46" applyFont="1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  <xf numFmtId="14" fontId="52" fillId="33" borderId="11" xfId="0" applyNumberFormat="1" applyFont="1" applyFill="1" applyBorder="1" applyAlignment="1">
      <alignment horizontal="center" vertical="center" wrapText="1"/>
    </xf>
    <xf numFmtId="14" fontId="52" fillId="33" borderId="12" xfId="0" applyNumberFormat="1" applyFont="1" applyFill="1" applyBorder="1" applyAlignment="1">
      <alignment horizontal="center" vertical="center" wrapText="1"/>
    </xf>
    <xf numFmtId="0" fontId="38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quintana@senescyt.gob.ec" TargetMode="External" /><Relationship Id="rId2" Type="http://schemas.openxmlformats.org/officeDocument/2006/relationships/hyperlink" Target="https://www.senescyt.gob.ec/lotaip/2022/Noviembre/Link%20para%20descargar%20el%20presupuesto%20anual%20liquidado%202021.pdf" TargetMode="External" /><Relationship Id="rId3" Type="http://schemas.openxmlformats.org/officeDocument/2006/relationships/hyperlink" Target="https://www.senescyt.gob.ec/lotaip/2022/Noviembre/Link%20para%20descargar%20la%20c%c3%a9dula%20presupuestaria%20mensual%20a%20nivel%20de%20tipo%20de%20gasto.%20Noviembre%202022..pdf" TargetMode="External" /><Relationship Id="rId4" Type="http://schemas.openxmlformats.org/officeDocument/2006/relationships/hyperlink" Target="http://www.senescyt.gob.ec/lotaip/2022/Noviembre/E-SIGEF%20NOVIEMBRE%202022.pdf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5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3" t="s">
        <v>4</v>
      </c>
      <c r="B1" s="24"/>
      <c r="C1" s="24"/>
      <c r="D1" s="24"/>
      <c r="E1" s="24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3" t="s">
        <v>18</v>
      </c>
      <c r="B2" s="24"/>
      <c r="C2" s="24"/>
      <c r="D2" s="24"/>
      <c r="E2" s="24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8" t="s">
        <v>5</v>
      </c>
      <c r="B3" s="39"/>
      <c r="C3" s="39"/>
      <c r="D3" s="39"/>
      <c r="E3" s="39"/>
      <c r="F3" s="4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5" t="s">
        <v>17</v>
      </c>
      <c r="B4" s="4" t="s">
        <v>6</v>
      </c>
      <c r="C4" s="5" t="s">
        <v>7</v>
      </c>
      <c r="D4" s="5" t="s">
        <v>8</v>
      </c>
      <c r="E4" s="4" t="s">
        <v>11</v>
      </c>
      <c r="F4" s="4" t="s">
        <v>20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14</v>
      </c>
      <c r="B5" s="8">
        <v>78571814.1</v>
      </c>
      <c r="C5" s="8">
        <v>62355592.26</v>
      </c>
      <c r="D5" s="13" t="s">
        <v>12</v>
      </c>
      <c r="E5" s="14">
        <f>C5/B5</f>
        <v>0.7936127347223869</v>
      </c>
      <c r="F5" s="44" t="s">
        <v>27</v>
      </c>
      <c r="G5" s="1"/>
      <c r="H5" s="15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f>145088898.73-B5</f>
        <v>66517084.629999995</v>
      </c>
      <c r="C6" s="2">
        <f>91620553.97-C5</f>
        <v>29264961.71</v>
      </c>
      <c r="D6" s="13" t="s">
        <v>23</v>
      </c>
      <c r="E6" s="14">
        <f>C6/B6</f>
        <v>0.4399615808898689</v>
      </c>
      <c r="F6" s="44"/>
      <c r="G6" s="1"/>
      <c r="H6" s="17"/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16</v>
      </c>
      <c r="B7" s="10">
        <f>SUM(B5:B6)</f>
        <v>145088898.73</v>
      </c>
      <c r="C7" s="11">
        <f>SUM(C5:C6)</f>
        <v>91620553.97</v>
      </c>
      <c r="D7" s="41">
        <f>C7/B7</f>
        <v>0.6314787331903268</v>
      </c>
      <c r="E7" s="42"/>
      <c r="F7" s="44"/>
      <c r="G7" s="1"/>
      <c r="H7" s="17"/>
      <c r="I7" s="1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38" t="s">
        <v>13</v>
      </c>
      <c r="B8" s="39"/>
      <c r="C8" s="39"/>
      <c r="D8" s="39"/>
      <c r="E8" s="39"/>
      <c r="F8" s="40"/>
      <c r="G8" s="6"/>
      <c r="H8" s="17"/>
      <c r="I8" s="1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4" t="s">
        <v>17</v>
      </c>
      <c r="B9" s="4" t="s">
        <v>6</v>
      </c>
      <c r="C9" s="5" t="s">
        <v>7</v>
      </c>
      <c r="D9" s="5" t="s">
        <v>8</v>
      </c>
      <c r="E9" s="4" t="s">
        <v>11</v>
      </c>
      <c r="F9" s="4" t="s">
        <v>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14</v>
      </c>
      <c r="B10" s="8">
        <f>70728914.84</f>
        <v>70728914.84</v>
      </c>
      <c r="C10" s="8">
        <f>70271965.67</f>
        <v>70271965.67</v>
      </c>
      <c r="D10" s="13" t="s">
        <v>12</v>
      </c>
      <c r="E10" s="14">
        <f>C10/B10</f>
        <v>0.9935394290859164</v>
      </c>
      <c r="F10" s="44" t="s">
        <v>28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15</v>
      </c>
      <c r="B11" s="2">
        <f>149812790.03-B10</f>
        <v>79083875.19</v>
      </c>
      <c r="C11" s="2">
        <f>136557137.1-C10</f>
        <v>66285171.42999999</v>
      </c>
      <c r="D11" s="13" t="s">
        <v>23</v>
      </c>
      <c r="E11" s="14">
        <f>C11/B11</f>
        <v>0.8381629159009854</v>
      </c>
      <c r="F11" s="4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9" t="s">
        <v>16</v>
      </c>
      <c r="B12" s="10">
        <f>SUM(B10:B11)</f>
        <v>149812790.03</v>
      </c>
      <c r="C12" s="11">
        <f>SUM(C10:C11)</f>
        <v>136557137.1</v>
      </c>
      <c r="D12" s="41">
        <f>C12/B12</f>
        <v>0.9115185497356697</v>
      </c>
      <c r="E12" s="42"/>
      <c r="F12" s="4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34" t="s">
        <v>10</v>
      </c>
      <c r="B13" s="35"/>
      <c r="C13" s="35"/>
      <c r="D13" s="35"/>
      <c r="E13" s="35"/>
      <c r="F13" s="4" t="s">
        <v>24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36"/>
      <c r="B14" s="37"/>
      <c r="C14" s="37"/>
      <c r="D14" s="37"/>
      <c r="E14" s="37"/>
      <c r="F14" s="22" t="s">
        <v>30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1"/>
      <c r="B15" s="32"/>
      <c r="C15" s="32"/>
      <c r="D15" s="32"/>
      <c r="E15" s="32"/>
      <c r="F15" s="3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8" t="s">
        <v>0</v>
      </c>
      <c r="B16" s="29"/>
      <c r="C16" s="29"/>
      <c r="D16" s="29"/>
      <c r="E16" s="45">
        <v>44901</v>
      </c>
      <c r="F16" s="4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8" t="s">
        <v>3</v>
      </c>
      <c r="B17" s="29"/>
      <c r="C17" s="29"/>
      <c r="D17" s="30"/>
      <c r="E17" s="26" t="s">
        <v>19</v>
      </c>
      <c r="F17" s="2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8" t="s">
        <v>21</v>
      </c>
      <c r="B18" s="29"/>
      <c r="C18" s="29"/>
      <c r="D18" s="29"/>
      <c r="E18" s="26" t="s">
        <v>25</v>
      </c>
      <c r="F18" s="2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8" t="s">
        <v>22</v>
      </c>
      <c r="B19" s="29"/>
      <c r="C19" s="29"/>
      <c r="D19" s="29"/>
      <c r="E19" s="26" t="s">
        <v>29</v>
      </c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8" t="s">
        <v>1</v>
      </c>
      <c r="B20" s="29"/>
      <c r="C20" s="29"/>
      <c r="D20" s="29"/>
      <c r="E20" s="47" t="s">
        <v>31</v>
      </c>
      <c r="F20" s="4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8" t="s">
        <v>2</v>
      </c>
      <c r="B21" s="29"/>
      <c r="C21" s="29"/>
      <c r="D21" s="29"/>
      <c r="E21" s="26" t="s">
        <v>26</v>
      </c>
      <c r="F21" s="2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F5:F7"/>
    <mergeCell ref="F10:F12"/>
    <mergeCell ref="D7:E7"/>
    <mergeCell ref="E16:F16"/>
    <mergeCell ref="A8:F8"/>
    <mergeCell ref="A21:D21"/>
    <mergeCell ref="A16:D16"/>
    <mergeCell ref="A18:D18"/>
    <mergeCell ref="A19:D19"/>
    <mergeCell ref="E21:F21"/>
    <mergeCell ref="A3:F3"/>
    <mergeCell ref="D12:E12"/>
    <mergeCell ref="E20:F20"/>
    <mergeCell ref="E19:F19"/>
    <mergeCell ref="A20:D20"/>
    <mergeCell ref="A1:F1"/>
    <mergeCell ref="A2:F2"/>
    <mergeCell ref="E17:F17"/>
    <mergeCell ref="A17:D17"/>
    <mergeCell ref="A15:F15"/>
    <mergeCell ref="A13:E14"/>
  </mergeCells>
  <hyperlinks>
    <hyperlink ref="E20" r:id="rId1" display="mquintana@senescyt.gob.ec"/>
    <hyperlink ref="F10:F12" r:id="rId2" display="Link para descargar el presupuesto anual liquidado 2021"/>
    <hyperlink ref="F5:F7" r:id="rId3" display="  Cédula Presupuestaria Mensual a Nivel de Gasto"/>
    <hyperlink ref="F14" r:id="rId4" display="Link destinatarios de Recursos Públicos"/>
  </hyperlinks>
  <printOptions horizontalCentered="1" verticalCentered="1"/>
  <pageMargins left="0" right="0" top="0" bottom="0" header="0" footer="0"/>
  <pageSetup horizontalDpi="600" verticalDpi="600" orientation="landscape" paperSize="9" scale="65" r:id="rId6"/>
  <headerFooter>
    <oddHeader>&amp;R&amp;G</oddHeader>
    <oddFooter>&amp;L&amp;P&amp;C&amp;"Times New Roman,Negrita"&amp;12SECRETARÍA DE EDUCACIÓN SUPERIOR, CIENCIA, TECNOLOGÍA E INNOVACIÓN &amp;Rg) Información total sobre el presupuesto anual que administra la institución,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D6:H10"/>
  <sheetViews>
    <sheetView zoomScalePageLayoutView="0" workbookViewId="0" topLeftCell="A1">
      <selection activeCell="H10" sqref="H10"/>
    </sheetView>
  </sheetViews>
  <sheetFormatPr defaultColWidth="11.421875" defaultRowHeight="15"/>
  <cols>
    <col min="4" max="4" width="14.57421875" style="19" bestFit="1" customWidth="1"/>
    <col min="6" max="6" width="15.57421875" style="0" bestFit="1" customWidth="1"/>
    <col min="8" max="8" width="15.57421875" style="0" bestFit="1" customWidth="1"/>
  </cols>
  <sheetData>
    <row r="6" spans="4:8" ht="15">
      <c r="D6" s="19">
        <v>737016.59</v>
      </c>
      <c r="F6" s="20">
        <v>9954696.93</v>
      </c>
      <c r="H6" s="20">
        <v>5751587.85</v>
      </c>
    </row>
    <row r="7" spans="4:8" ht="15">
      <c r="D7" s="19">
        <v>4527288.32</v>
      </c>
      <c r="F7" s="20">
        <v>59948929.76</v>
      </c>
      <c r="H7" s="20">
        <v>41141007.58</v>
      </c>
    </row>
    <row r="8" spans="4:8" ht="15">
      <c r="D8" s="19">
        <v>267683.94</v>
      </c>
      <c r="F8" s="20">
        <v>4200725.48</v>
      </c>
      <c r="H8" s="20">
        <v>3261406.92</v>
      </c>
    </row>
    <row r="9" spans="4:8" ht="15">
      <c r="D9" s="19">
        <v>88190.81</v>
      </c>
      <c r="F9" s="20">
        <v>4235119.99</v>
      </c>
      <c r="H9" s="20">
        <v>980137.37</v>
      </c>
    </row>
    <row r="10" spans="4:8" ht="15">
      <c r="D10" s="19">
        <f>SUM(D6:D9)</f>
        <v>5620179.66</v>
      </c>
      <c r="F10" s="21">
        <v>78339472.16</v>
      </c>
      <c r="H10" s="20">
        <v>51134139.72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8:E19"/>
  <sheetViews>
    <sheetView zoomScalePageLayoutView="0" workbookViewId="0" topLeftCell="A1">
      <selection activeCell="G18" sqref="G18"/>
    </sheetView>
  </sheetViews>
  <sheetFormatPr defaultColWidth="11.421875" defaultRowHeight="15"/>
  <sheetData>
    <row r="18" ht="15">
      <c r="E18" s="18"/>
    </row>
    <row r="19" ht="15">
      <c r="E1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Elena Salcedo</cp:lastModifiedBy>
  <cp:lastPrinted>2020-06-03T20:01:09Z</cp:lastPrinted>
  <dcterms:created xsi:type="dcterms:W3CDTF">2011-04-20T17:22:00Z</dcterms:created>
  <dcterms:modified xsi:type="dcterms:W3CDTF">2022-12-07T00:57:55Z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